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RVS derinimui\Tomas\Priemonės\"/>
    </mc:Choice>
  </mc:AlternateContent>
  <xr:revisionPtr revIDLastSave="0" documentId="13_ncr:1_{FDF224A9-512C-4511-BC06-7E026AFD9422}" xr6:coauthVersionLast="47" xr6:coauthVersionMax="47" xr10:uidLastSave="{00000000-0000-0000-0000-000000000000}"/>
  <workbookProtection workbookAlgorithmName="SHA-512" workbookHashValue="qcxq8ZIV87PS8wVUAMs+X1GPq9gNDZUC378i/JcU5q9sWWissFrA0sCx6Nv58tCtGH8hY55TU00/DEuHnNHUhA==" workbookSaltValue="RZwGhl16ZqQfRm6KOee00w==" workbookSpinCount="100000" lockStructure="1"/>
  <bookViews>
    <workbookView xWindow="22932" yWindow="-108" windowWidth="30936" windowHeight="16896" xr2:uid="{D28340EB-F5AF-4C20-95EA-9A8A0819A5F9}"/>
  </bookViews>
  <sheets>
    <sheet name="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C11" i="1" l="1"/>
  <c r="C10" i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4" i="1"/>
  <c r="C12" i="1"/>
  <c r="C5" i="1"/>
</calcChain>
</file>

<file path=xl/sharedStrings.xml><?xml version="1.0" encoding="utf-8"?>
<sst xmlns="http://schemas.openxmlformats.org/spreadsheetml/2006/main" count="38" uniqueCount="26">
  <si>
    <t>Paskolos suma, eur</t>
  </si>
  <si>
    <t>Pildyti žalius laukelius</t>
  </si>
  <si>
    <t>Paskolos terminas, mėn</t>
  </si>
  <si>
    <t>Paskolos tipas</t>
  </si>
  <si>
    <t>Investicinė</t>
  </si>
  <si>
    <t>Garantijos intensyvumas</t>
  </si>
  <si>
    <t>SVV</t>
  </si>
  <si>
    <t>Įmonės amžius</t>
  </si>
  <si>
    <t>DĮ</t>
  </si>
  <si>
    <t>Įmonės dydis</t>
  </si>
  <si>
    <t>Paskolos terminas</t>
  </si>
  <si>
    <t>Apyvarta 2019m.</t>
  </si>
  <si>
    <t>Apyvarta 2020m.</t>
  </si>
  <si>
    <t>Apyvarta 2021m.</t>
  </si>
  <si>
    <t>Energijos išlaidos (12 mėn)</t>
  </si>
  <si>
    <t>iki 3 m.</t>
  </si>
  <si>
    <t>Apyvartinė</t>
  </si>
  <si>
    <t>IG tarifai</t>
  </si>
  <si>
    <t>Apyvart. Iki 3m.</t>
  </si>
  <si>
    <t>Invest. Iki 3m.</t>
  </si>
  <si>
    <t>Apyvart. &gt;3m.</t>
  </si>
  <si>
    <t>Invest. &gt;3m.</t>
  </si>
  <si>
    <t>Garantijos kaina</t>
  </si>
  <si>
    <t>virš 3m.</t>
  </si>
  <si>
    <r>
      <rPr>
        <i/>
        <sz val="11"/>
        <color theme="1"/>
        <rFont val="Calibri"/>
        <family val="2"/>
        <charset val="186"/>
        <scheme val="minor"/>
      </rPr>
      <t>Jau suteiktos paskolos pagal Pagalbos komunikatą</t>
    </r>
    <r>
      <rPr>
        <sz val="11"/>
        <color theme="1"/>
        <rFont val="Calibri"/>
        <family val="2"/>
        <charset val="186"/>
        <scheme val="minor"/>
      </rPr>
      <t>, Eur</t>
    </r>
  </si>
  <si>
    <t>Lizingas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</si>
</sst>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3" fontId="0" fillId="2" borderId="0" xfId="0" applyNumberFormat="1" applyFill="1"/>
    <xf numFmtId="0" fontId="1" fillId="0" borderId="0" xfId="2"/>
    <xf numFmtId="0" fontId="0" fillId="2" borderId="0" xfId="0" applyFill="1"/>
    <xf numFmtId="9" fontId="0" fillId="2" borderId="0" xfId="1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4" xfId="2" applyBorder="1"/>
    <xf numFmtId="10" fontId="0" fillId="0" borderId="0" xfId="3" applyNumberFormat="1" applyFont="1" applyBorder="1"/>
    <xf numFmtId="10" fontId="0" fillId="0" borderId="0" xfId="0" applyNumberFormat="1"/>
    <xf numFmtId="10" fontId="2" fillId="0" borderId="0" xfId="3" applyNumberFormat="1" applyFont="1" applyBorder="1"/>
    <xf numFmtId="0" fontId="3" fillId="0" borderId="0" xfId="0" applyFont="1"/>
    <xf numFmtId="0" fontId="1" fillId="0" borderId="2" xfId="2" applyBorder="1" applyAlignment="1">
      <alignment horizontal="center"/>
    </xf>
    <xf numFmtId="0" fontId="1" fillId="0" borderId="1" xfId="2" applyBorder="1"/>
    <xf numFmtId="10" fontId="1" fillId="0" borderId="2" xfId="1" applyNumberFormat="1" applyFont="1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/>
    <xf numFmtId="3" fontId="0" fillId="0" borderId="0" xfId="0" applyNumberFormat="1" applyBorder="1"/>
    <xf numFmtId="0" fontId="1" fillId="0" borderId="0" xfId="2" applyBorder="1"/>
    <xf numFmtId="10" fontId="0" fillId="0" borderId="0" xfId="0" applyNumberFormat="1" applyBorder="1"/>
    <xf numFmtId="0" fontId="0" fillId="0" borderId="6" xfId="0" applyBorder="1"/>
    <xf numFmtId="10" fontId="0" fillId="0" borderId="7" xfId="1" applyNumberFormat="1" applyFont="1" applyBorder="1"/>
    <xf numFmtId="0" fontId="1" fillId="0" borderId="3" xfId="2" applyFill="1" applyBorder="1" applyAlignment="1">
      <alignment horizontal="center"/>
    </xf>
    <xf numFmtId="3" fontId="7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1" fillId="0" borderId="5" xfId="2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2" xr:uid="{A5E10B7E-A698-4701-B148-A563A3AFEA17}"/>
    <cellStyle name="Percent" xfId="1" builtinId="5"/>
    <cellStyle name="Percent 2" xfId="3" xr:uid="{86F1B4FF-B114-4BB5-AD2A-FE3026FEA0A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35FB-646C-4FAD-8126-6BBF2E411410}">
  <dimension ref="A1:P86"/>
  <sheetViews>
    <sheetView tabSelected="1" workbookViewId="0">
      <selection activeCell="D15" sqref="D15"/>
    </sheetView>
  </sheetViews>
  <sheetFormatPr defaultRowHeight="15" x14ac:dyDescent="0.25"/>
  <cols>
    <col min="1" max="1" width="26.5703125" customWidth="1"/>
    <col min="2" max="2" width="10.28515625" customWidth="1"/>
    <col min="3" max="3" width="10" customWidth="1"/>
    <col min="4" max="4" width="103.5703125" customWidth="1"/>
    <col min="5" max="5" width="9.140625" hidden="1" customWidth="1"/>
    <col min="6" max="6" width="13.28515625" hidden="1" customWidth="1"/>
    <col min="7" max="7" width="9.140625" hidden="1" customWidth="1"/>
    <col min="8" max="8" width="13.28515625" hidden="1" customWidth="1"/>
    <col min="9" max="9" width="9.140625" hidden="1" customWidth="1"/>
    <col min="10" max="10" width="13.140625" hidden="1" customWidth="1"/>
    <col min="11" max="11" width="12" hidden="1" customWidth="1"/>
    <col min="12" max="12" width="9.140625" hidden="1" customWidth="1"/>
    <col min="13" max="13" width="11" hidden="1" customWidth="1"/>
    <col min="14" max="14" width="9.140625" hidden="1" customWidth="1"/>
    <col min="15" max="15" width="24.28515625" hidden="1" customWidth="1"/>
    <col min="16" max="16" width="9.140625" hidden="1" customWidth="1"/>
  </cols>
  <sheetData>
    <row r="1" spans="1:15" s="18" customFormat="1" ht="18.75" x14ac:dyDescent="0.3">
      <c r="A1" s="2" t="s">
        <v>1</v>
      </c>
      <c r="B1" s="26"/>
      <c r="G1" s="19"/>
      <c r="H1" s="20"/>
    </row>
    <row r="2" spans="1:15" s="18" customFormat="1" ht="15" customHeight="1" x14ac:dyDescent="0.25">
      <c r="A2" t="s">
        <v>0</v>
      </c>
      <c r="B2" s="3">
        <v>500000</v>
      </c>
      <c r="C2"/>
      <c r="E2"/>
      <c r="F2"/>
      <c r="G2"/>
      <c r="H2"/>
      <c r="I2" s="28" t="s">
        <v>10</v>
      </c>
      <c r="J2" s="28"/>
      <c r="K2" s="28"/>
      <c r="L2" s="28"/>
      <c r="M2" s="28"/>
      <c r="N2" s="28"/>
    </row>
    <row r="3" spans="1:15" s="18" customFormat="1" ht="15" customHeight="1" x14ac:dyDescent="0.25">
      <c r="A3" t="s">
        <v>2</v>
      </c>
      <c r="B3" s="3">
        <v>60</v>
      </c>
      <c r="C3"/>
      <c r="D3"/>
      <c r="E3"/>
      <c r="F3"/>
      <c r="G3" s="14" t="s">
        <v>17</v>
      </c>
      <c r="H3" s="4"/>
      <c r="I3" s="15">
        <v>1</v>
      </c>
      <c r="J3" s="15">
        <v>2</v>
      </c>
      <c r="K3" s="15">
        <v>3</v>
      </c>
      <c r="L3" s="15">
        <v>4</v>
      </c>
      <c r="M3" s="15">
        <v>5</v>
      </c>
      <c r="N3" s="15">
        <v>6</v>
      </c>
      <c r="O3" s="25">
        <v>1</v>
      </c>
    </row>
    <row r="4" spans="1:15" s="18" customFormat="1" x14ac:dyDescent="0.25">
      <c r="A4" t="s">
        <v>3</v>
      </c>
      <c r="B4" s="5" t="s">
        <v>4</v>
      </c>
      <c r="C4"/>
      <c r="D4"/>
      <c r="E4" s="10" t="s">
        <v>16</v>
      </c>
      <c r="F4" s="4" t="s">
        <v>15</v>
      </c>
      <c r="G4" s="27" t="s">
        <v>6</v>
      </c>
      <c r="H4" s="16" t="s">
        <v>18</v>
      </c>
      <c r="I4" s="17">
        <v>0.01</v>
      </c>
      <c r="J4" s="17">
        <v>1.4E-2</v>
      </c>
      <c r="K4" s="17">
        <v>1.8000000000000002E-2</v>
      </c>
      <c r="L4" s="17"/>
      <c r="M4" s="17"/>
      <c r="N4" s="17"/>
      <c r="O4" s="18">
        <f>+O3+1</f>
        <v>2</v>
      </c>
    </row>
    <row r="5" spans="1:15" s="18" customFormat="1" ht="15" customHeight="1" x14ac:dyDescent="0.25">
      <c r="A5" t="s">
        <v>5</v>
      </c>
      <c r="B5" s="6">
        <v>0.9</v>
      </c>
      <c r="C5" s="7" t="str">
        <f>+IF(B5&gt;0.9,"garantijos intensyvumas negali būti didesnis nei 90%","")</f>
        <v/>
      </c>
      <c r="D5"/>
      <c r="E5" s="1" t="s">
        <v>4</v>
      </c>
      <c r="F5" s="4" t="s">
        <v>15</v>
      </c>
      <c r="G5" s="27"/>
      <c r="H5" s="16" t="s">
        <v>19</v>
      </c>
      <c r="I5" s="17">
        <v>0.01</v>
      </c>
      <c r="J5" s="17">
        <v>1.3000000000000001E-2</v>
      </c>
      <c r="K5" s="17">
        <v>1.6E-2</v>
      </c>
      <c r="L5" s="17">
        <v>1.9000000000000003E-2</v>
      </c>
      <c r="M5" s="17">
        <v>2.1999999999999999E-2</v>
      </c>
      <c r="N5" s="17">
        <v>2.5000000000000001E-2</v>
      </c>
      <c r="O5" s="18">
        <f t="shared" ref="O5:O68" si="0">+O4+1</f>
        <v>3</v>
      </c>
    </row>
    <row r="6" spans="1:15" s="18" customFormat="1" x14ac:dyDescent="0.25">
      <c r="A6" t="s">
        <v>7</v>
      </c>
      <c r="B6" s="5" t="s">
        <v>15</v>
      </c>
      <c r="C6"/>
      <c r="D6"/>
      <c r="E6" t="s">
        <v>25</v>
      </c>
      <c r="F6" t="s">
        <v>23</v>
      </c>
      <c r="G6" s="27"/>
      <c r="H6" s="16" t="s">
        <v>20</v>
      </c>
      <c r="I6" s="17">
        <v>0.01</v>
      </c>
      <c r="J6" s="17">
        <v>1.4E-2</v>
      </c>
      <c r="K6" s="17">
        <v>1.8000000000000002E-2</v>
      </c>
      <c r="L6" s="17"/>
      <c r="M6" s="17"/>
      <c r="N6" s="17"/>
      <c r="O6" s="18">
        <f t="shared" si="0"/>
        <v>4</v>
      </c>
    </row>
    <row r="7" spans="1:15" s="18" customFormat="1" x14ac:dyDescent="0.25">
      <c r="A7" t="s">
        <v>9</v>
      </c>
      <c r="B7" s="3" t="s">
        <v>8</v>
      </c>
      <c r="C7"/>
      <c r="D7"/>
      <c r="E7" t="s">
        <v>6</v>
      </c>
      <c r="F7"/>
      <c r="G7" s="27"/>
      <c r="H7" s="16" t="s">
        <v>21</v>
      </c>
      <c r="I7" s="17">
        <v>1.4999999999999999E-2</v>
      </c>
      <c r="J7" s="17">
        <v>1.7000000000000001E-2</v>
      </c>
      <c r="K7" s="17">
        <v>1.9E-2</v>
      </c>
      <c r="L7" s="17">
        <v>2.0999999999999998E-2</v>
      </c>
      <c r="M7" s="17">
        <v>2.3E-2</v>
      </c>
      <c r="N7" s="17">
        <v>2.5000000000000001E-2</v>
      </c>
      <c r="O7" s="18">
        <f t="shared" si="0"/>
        <v>5</v>
      </c>
    </row>
    <row r="8" spans="1:15" s="18" customFormat="1" x14ac:dyDescent="0.25">
      <c r="A8" t="s">
        <v>11</v>
      </c>
      <c r="B8" s="3">
        <v>5000000</v>
      </c>
      <c r="C8"/>
      <c r="D8"/>
      <c r="E8" t="s">
        <v>8</v>
      </c>
      <c r="F8" s="4" t="s">
        <v>15</v>
      </c>
      <c r="G8" s="27" t="s">
        <v>8</v>
      </c>
      <c r="H8" s="16" t="s">
        <v>18</v>
      </c>
      <c r="I8" s="17">
        <v>0.02</v>
      </c>
      <c r="J8" s="17">
        <v>2.4E-2</v>
      </c>
      <c r="K8" s="17">
        <v>2.8000000000000001E-2</v>
      </c>
      <c r="L8" s="17"/>
      <c r="M8" s="17"/>
      <c r="N8" s="17"/>
      <c r="O8" s="18">
        <f t="shared" si="0"/>
        <v>6</v>
      </c>
    </row>
    <row r="9" spans="1:15" s="18" customFormat="1" x14ac:dyDescent="0.25">
      <c r="A9" t="s">
        <v>12</v>
      </c>
      <c r="B9" s="3">
        <v>3000000</v>
      </c>
      <c r="C9"/>
      <c r="D9"/>
      <c r="E9"/>
      <c r="F9" s="4" t="s">
        <v>15</v>
      </c>
      <c r="G9" s="27"/>
      <c r="H9" s="16" t="s">
        <v>19</v>
      </c>
      <c r="I9" s="17">
        <v>0.02</v>
      </c>
      <c r="J9" s="17">
        <v>2.5500000000000002E-2</v>
      </c>
      <c r="K9" s="17">
        <v>3.1E-2</v>
      </c>
      <c r="L9" s="17">
        <v>3.6500000000000005E-2</v>
      </c>
      <c r="M9" s="17">
        <v>4.1999999999999996E-2</v>
      </c>
      <c r="N9" s="17">
        <v>4.7500000000000001E-2</v>
      </c>
      <c r="O9" s="18">
        <f t="shared" si="0"/>
        <v>7</v>
      </c>
    </row>
    <row r="10" spans="1:15" s="18" customFormat="1" x14ac:dyDescent="0.25">
      <c r="A10" t="s">
        <v>13</v>
      </c>
      <c r="B10" s="3">
        <v>8000000</v>
      </c>
      <c r="C10" s="30" t="str">
        <f>IF(AVERAGE(B8:B10)=0,"Įveskite apyvartą.",IF(AND(B11=0,AVERAGE(B8:B10)*0.15&lt;B2+B12),"Paskolos suma (įskaitant jau suteiktas paskolas) viršija 15% vidutinės metinės apyvartos, įveskite energijos išlaidas",""))</f>
        <v/>
      </c>
      <c r="D10" s="30"/>
      <c r="E10"/>
      <c r="F10"/>
      <c r="G10" s="27"/>
      <c r="H10" s="16" t="s">
        <v>20</v>
      </c>
      <c r="I10" s="17">
        <v>0.01</v>
      </c>
      <c r="J10" s="17">
        <v>1.8000000000000002E-2</v>
      </c>
      <c r="K10" s="17">
        <v>2.6000000000000002E-2</v>
      </c>
      <c r="L10" s="17"/>
      <c r="M10" s="17"/>
      <c r="N10" s="17"/>
      <c r="O10" s="18">
        <f t="shared" si="0"/>
        <v>8</v>
      </c>
    </row>
    <row r="11" spans="1:15" s="18" customFormat="1" ht="27" customHeight="1" x14ac:dyDescent="0.25">
      <c r="A11" s="9" t="s">
        <v>14</v>
      </c>
      <c r="B11" s="3">
        <v>1000000</v>
      </c>
      <c r="C11" s="29" t="str">
        <f>IF(B11=0,"Įveskite energijos išlaidas.",IF(AND(B12+B2&gt;AVERAGE(B8:B10)*0.15,B2+B12&gt;B11*0.5),"Paskolos suma (įskaitant jau suteiktas paskolas) viršija tiek 15% vidutinės metinės apyvartos, tiek ir 50% energijos išlaidų per paskutinius 12 mėn. Mažinkite paskolos sumą.",""))</f>
        <v/>
      </c>
      <c r="D11" s="29"/>
      <c r="E11"/>
      <c r="F11"/>
      <c r="G11" s="27"/>
      <c r="H11" s="16" t="s">
        <v>21</v>
      </c>
      <c r="I11" s="17">
        <v>1.4999999999999999E-2</v>
      </c>
      <c r="J11" s="17">
        <v>2.1499999999999998E-2</v>
      </c>
      <c r="K11" s="17">
        <v>2.7999999999999997E-2</v>
      </c>
      <c r="L11" s="17">
        <v>3.4500000000000003E-2</v>
      </c>
      <c r="M11" s="17">
        <v>4.0999999999999995E-2</v>
      </c>
      <c r="N11" s="17">
        <v>4.7500000000000001E-2</v>
      </c>
      <c r="O11" s="18">
        <f t="shared" si="0"/>
        <v>9</v>
      </c>
    </row>
    <row r="12" spans="1:15" s="18" customFormat="1" ht="30" customHeight="1" x14ac:dyDescent="0.25">
      <c r="A12" s="8" t="s">
        <v>24</v>
      </c>
      <c r="B12" s="3">
        <v>0</v>
      </c>
      <c r="C12" s="7" t="str">
        <f>+IF(AND(B4=E4,B3&gt;36),"Apyvartinė paskola negali būti ilgesnė nei 36 mėn.","")</f>
        <v/>
      </c>
      <c r="D12"/>
      <c r="O12" s="18">
        <f t="shared" si="0"/>
        <v>10</v>
      </c>
    </row>
    <row r="13" spans="1:15" s="18" customFormat="1" ht="15.75" thickBot="1" x14ac:dyDescent="0.3">
      <c r="A13"/>
      <c r="B13"/>
      <c r="C13"/>
      <c r="D13"/>
      <c r="F13" s="21"/>
      <c r="G13" s="21"/>
      <c r="H13" s="11"/>
      <c r="I13" s="11"/>
      <c r="J13" s="11"/>
      <c r="K13" s="22"/>
      <c r="L13" s="11"/>
      <c r="M13" s="13"/>
      <c r="O13" s="18">
        <f t="shared" si="0"/>
        <v>11</v>
      </c>
    </row>
    <row r="14" spans="1:15" s="18" customFormat="1" ht="15.75" thickBot="1" x14ac:dyDescent="0.3">
      <c r="A14" s="23" t="s">
        <v>22</v>
      </c>
      <c r="B14" s="24">
        <f>+IF(B7=G4,IF(B6=F4,IF(B4=E4,HLOOKUP(ROUNDUP(B3/12,0),$I$3:$N$11,2,FALSE),HLOOKUP(ROUNDUP(B3/12,0),$I$3:$N$11,3,FALSE)),IF(B4=E4,HLOOKUP(ROUNDUP(B3/12,0),$I$3:$N$11,4,FALSE),HLOOKUP(ROUNDUP(B3/12,0),$I$3:$N$11,5,FALSE))),IF(B6=F4,IF(B4=E4,HLOOKUP(ROUNDUP(B3/12,0),$I$3:$N$11,6,FALSE),HLOOKUP(ROUNDUP(B3/12,0),$I$3:$N$11,7,FALSE)),IF(B4=E4,HLOOKUP(ROUNDUP(B3/12,0),$I$3:$N$11,8,FALSE),HLOOKUP(ROUNDUP(B3/12,0),$I$3:$N$11,9,FALSE))))</f>
        <v>4.1999999999999996E-2</v>
      </c>
      <c r="D14" s="12"/>
      <c r="F14" s="21"/>
      <c r="G14" s="21"/>
      <c r="H14" s="11"/>
      <c r="I14" s="11"/>
      <c r="J14" s="11"/>
      <c r="K14" s="11"/>
      <c r="L14" s="11"/>
      <c r="M14" s="11"/>
      <c r="O14" s="18">
        <f t="shared" si="0"/>
        <v>12</v>
      </c>
    </row>
    <row r="15" spans="1:15" x14ac:dyDescent="0.25">
      <c r="O15" s="18">
        <f t="shared" si="0"/>
        <v>13</v>
      </c>
    </row>
    <row r="16" spans="1:15" x14ac:dyDescent="0.25">
      <c r="O16" s="18">
        <f t="shared" si="0"/>
        <v>14</v>
      </c>
    </row>
    <row r="17" spans="15:15" x14ac:dyDescent="0.25">
      <c r="O17" s="18">
        <f t="shared" si="0"/>
        <v>15</v>
      </c>
    </row>
    <row r="18" spans="15:15" x14ac:dyDescent="0.25">
      <c r="O18" s="18">
        <f t="shared" si="0"/>
        <v>16</v>
      </c>
    </row>
    <row r="19" spans="15:15" x14ac:dyDescent="0.25">
      <c r="O19" s="18">
        <f t="shared" si="0"/>
        <v>17</v>
      </c>
    </row>
    <row r="20" spans="15:15" x14ac:dyDescent="0.25">
      <c r="O20" s="18">
        <f t="shared" si="0"/>
        <v>18</v>
      </c>
    </row>
    <row r="21" spans="15:15" x14ac:dyDescent="0.25">
      <c r="O21" s="18">
        <f t="shared" si="0"/>
        <v>19</v>
      </c>
    </row>
    <row r="22" spans="15:15" x14ac:dyDescent="0.25">
      <c r="O22" s="18">
        <f t="shared" si="0"/>
        <v>20</v>
      </c>
    </row>
    <row r="23" spans="15:15" x14ac:dyDescent="0.25">
      <c r="O23" s="18">
        <f t="shared" si="0"/>
        <v>21</v>
      </c>
    </row>
    <row r="24" spans="15:15" x14ac:dyDescent="0.25">
      <c r="O24" s="18">
        <f t="shared" si="0"/>
        <v>22</v>
      </c>
    </row>
    <row r="25" spans="15:15" x14ac:dyDescent="0.25">
      <c r="O25" s="18">
        <f t="shared" si="0"/>
        <v>23</v>
      </c>
    </row>
    <row r="26" spans="15:15" x14ac:dyDescent="0.25">
      <c r="O26" s="18">
        <f t="shared" si="0"/>
        <v>24</v>
      </c>
    </row>
    <row r="27" spans="15:15" x14ac:dyDescent="0.25">
      <c r="O27" s="18">
        <f t="shared" si="0"/>
        <v>25</v>
      </c>
    </row>
    <row r="28" spans="15:15" x14ac:dyDescent="0.25">
      <c r="O28" s="18">
        <f t="shared" si="0"/>
        <v>26</v>
      </c>
    </row>
    <row r="29" spans="15:15" x14ac:dyDescent="0.25">
      <c r="O29" s="18">
        <f t="shared" si="0"/>
        <v>27</v>
      </c>
    </row>
    <row r="30" spans="15:15" x14ac:dyDescent="0.25">
      <c r="O30" s="18">
        <f t="shared" si="0"/>
        <v>28</v>
      </c>
    </row>
    <row r="31" spans="15:15" x14ac:dyDescent="0.25">
      <c r="O31" s="18">
        <f t="shared" si="0"/>
        <v>29</v>
      </c>
    </row>
    <row r="32" spans="15:15" x14ac:dyDescent="0.25">
      <c r="O32" s="18">
        <f t="shared" si="0"/>
        <v>30</v>
      </c>
    </row>
    <row r="33" spans="15:15" x14ac:dyDescent="0.25">
      <c r="O33" s="18">
        <f t="shared" si="0"/>
        <v>31</v>
      </c>
    </row>
    <row r="34" spans="15:15" x14ac:dyDescent="0.25">
      <c r="O34" s="18">
        <f t="shared" si="0"/>
        <v>32</v>
      </c>
    </row>
    <row r="35" spans="15:15" x14ac:dyDescent="0.25">
      <c r="O35" s="18">
        <f t="shared" si="0"/>
        <v>33</v>
      </c>
    </row>
    <row r="36" spans="15:15" x14ac:dyDescent="0.25">
      <c r="O36" s="18">
        <f t="shared" si="0"/>
        <v>34</v>
      </c>
    </row>
    <row r="37" spans="15:15" x14ac:dyDescent="0.25">
      <c r="O37" s="18">
        <f t="shared" si="0"/>
        <v>35</v>
      </c>
    </row>
    <row r="38" spans="15:15" x14ac:dyDescent="0.25">
      <c r="O38" s="18">
        <f t="shared" si="0"/>
        <v>36</v>
      </c>
    </row>
    <row r="39" spans="15:15" x14ac:dyDescent="0.25">
      <c r="O39" s="18">
        <f t="shared" si="0"/>
        <v>37</v>
      </c>
    </row>
    <row r="40" spans="15:15" x14ac:dyDescent="0.25">
      <c r="O40" s="18">
        <f t="shared" si="0"/>
        <v>38</v>
      </c>
    </row>
    <row r="41" spans="15:15" x14ac:dyDescent="0.25">
      <c r="O41" s="18">
        <f t="shared" si="0"/>
        <v>39</v>
      </c>
    </row>
    <row r="42" spans="15:15" x14ac:dyDescent="0.25">
      <c r="O42" s="18">
        <f t="shared" si="0"/>
        <v>40</v>
      </c>
    </row>
    <row r="43" spans="15:15" x14ac:dyDescent="0.25">
      <c r="O43" s="18">
        <f t="shared" si="0"/>
        <v>41</v>
      </c>
    </row>
    <row r="44" spans="15:15" x14ac:dyDescent="0.25">
      <c r="O44" s="18">
        <f t="shared" si="0"/>
        <v>42</v>
      </c>
    </row>
    <row r="45" spans="15:15" x14ac:dyDescent="0.25">
      <c r="O45" s="18">
        <f t="shared" si="0"/>
        <v>43</v>
      </c>
    </row>
    <row r="46" spans="15:15" x14ac:dyDescent="0.25">
      <c r="O46" s="18">
        <f t="shared" si="0"/>
        <v>44</v>
      </c>
    </row>
    <row r="47" spans="15:15" x14ac:dyDescent="0.25">
      <c r="O47" s="18">
        <f t="shared" si="0"/>
        <v>45</v>
      </c>
    </row>
    <row r="48" spans="15:15" x14ac:dyDescent="0.25">
      <c r="O48" s="18">
        <f t="shared" si="0"/>
        <v>46</v>
      </c>
    </row>
    <row r="49" spans="15:15" x14ac:dyDescent="0.25">
      <c r="O49" s="18">
        <f t="shared" si="0"/>
        <v>47</v>
      </c>
    </row>
    <row r="50" spans="15:15" x14ac:dyDescent="0.25">
      <c r="O50" s="18">
        <f t="shared" si="0"/>
        <v>48</v>
      </c>
    </row>
    <row r="51" spans="15:15" x14ac:dyDescent="0.25">
      <c r="O51" s="18">
        <f t="shared" si="0"/>
        <v>49</v>
      </c>
    </row>
    <row r="52" spans="15:15" x14ac:dyDescent="0.25">
      <c r="O52" s="18">
        <f t="shared" si="0"/>
        <v>50</v>
      </c>
    </row>
    <row r="53" spans="15:15" x14ac:dyDescent="0.25">
      <c r="O53" s="18">
        <f t="shared" si="0"/>
        <v>51</v>
      </c>
    </row>
    <row r="54" spans="15:15" x14ac:dyDescent="0.25">
      <c r="O54" s="18">
        <f t="shared" si="0"/>
        <v>52</v>
      </c>
    </row>
    <row r="55" spans="15:15" x14ac:dyDescent="0.25">
      <c r="O55" s="18">
        <f t="shared" si="0"/>
        <v>53</v>
      </c>
    </row>
    <row r="56" spans="15:15" x14ac:dyDescent="0.25">
      <c r="O56" s="18">
        <f t="shared" si="0"/>
        <v>54</v>
      </c>
    </row>
    <row r="57" spans="15:15" x14ac:dyDescent="0.25">
      <c r="O57" s="18">
        <f t="shared" si="0"/>
        <v>55</v>
      </c>
    </row>
    <row r="58" spans="15:15" x14ac:dyDescent="0.25">
      <c r="O58" s="18">
        <f t="shared" si="0"/>
        <v>56</v>
      </c>
    </row>
    <row r="59" spans="15:15" x14ac:dyDescent="0.25">
      <c r="O59" s="18">
        <f t="shared" si="0"/>
        <v>57</v>
      </c>
    </row>
    <row r="60" spans="15:15" x14ac:dyDescent="0.25">
      <c r="O60" s="18">
        <f t="shared" si="0"/>
        <v>58</v>
      </c>
    </row>
    <row r="61" spans="15:15" x14ac:dyDescent="0.25">
      <c r="O61" s="18">
        <f t="shared" si="0"/>
        <v>59</v>
      </c>
    </row>
    <row r="62" spans="15:15" x14ac:dyDescent="0.25">
      <c r="O62" s="18">
        <f t="shared" si="0"/>
        <v>60</v>
      </c>
    </row>
    <row r="63" spans="15:15" x14ac:dyDescent="0.25">
      <c r="O63" s="18">
        <f t="shared" si="0"/>
        <v>61</v>
      </c>
    </row>
    <row r="64" spans="15:15" x14ac:dyDescent="0.25">
      <c r="O64" s="18">
        <f t="shared" si="0"/>
        <v>62</v>
      </c>
    </row>
    <row r="65" spans="15:15" x14ac:dyDescent="0.25">
      <c r="O65" s="18">
        <f t="shared" si="0"/>
        <v>63</v>
      </c>
    </row>
    <row r="66" spans="15:15" x14ac:dyDescent="0.25">
      <c r="O66" s="18">
        <f t="shared" si="0"/>
        <v>64</v>
      </c>
    </row>
    <row r="67" spans="15:15" x14ac:dyDescent="0.25">
      <c r="O67" s="18">
        <f t="shared" si="0"/>
        <v>65</v>
      </c>
    </row>
    <row r="68" spans="15:15" x14ac:dyDescent="0.25">
      <c r="O68" s="18">
        <f t="shared" si="0"/>
        <v>66</v>
      </c>
    </row>
    <row r="69" spans="15:15" x14ac:dyDescent="0.25">
      <c r="O69" s="18">
        <f t="shared" ref="O69:O74" si="1">+O68+1</f>
        <v>67</v>
      </c>
    </row>
    <row r="70" spans="15:15" x14ac:dyDescent="0.25">
      <c r="O70" s="18">
        <f t="shared" si="1"/>
        <v>68</v>
      </c>
    </row>
    <row r="71" spans="15:15" x14ac:dyDescent="0.25">
      <c r="O71" s="18">
        <f t="shared" si="1"/>
        <v>69</v>
      </c>
    </row>
    <row r="72" spans="15:15" x14ac:dyDescent="0.25">
      <c r="O72" s="18">
        <f t="shared" si="1"/>
        <v>70</v>
      </c>
    </row>
    <row r="73" spans="15:15" x14ac:dyDescent="0.25">
      <c r="O73" s="18">
        <f t="shared" si="1"/>
        <v>71</v>
      </c>
    </row>
    <row r="74" spans="15:15" x14ac:dyDescent="0.25">
      <c r="O74" s="18">
        <f t="shared" si="1"/>
        <v>72</v>
      </c>
    </row>
    <row r="75" spans="15:15" x14ac:dyDescent="0.25">
      <c r="O75" s="18"/>
    </row>
    <row r="76" spans="15:15" x14ac:dyDescent="0.25">
      <c r="O76" s="18"/>
    </row>
    <row r="77" spans="15:15" x14ac:dyDescent="0.25">
      <c r="O77" s="18"/>
    </row>
    <row r="78" spans="15:15" x14ac:dyDescent="0.25">
      <c r="O78" s="18"/>
    </row>
    <row r="79" spans="15:15" x14ac:dyDescent="0.25">
      <c r="O79" s="18"/>
    </row>
    <row r="80" spans="15:15" x14ac:dyDescent="0.25">
      <c r="O80" s="18"/>
    </row>
    <row r="81" spans="15:15" x14ac:dyDescent="0.25">
      <c r="O81" s="18"/>
    </row>
    <row r="82" spans="15:15" x14ac:dyDescent="0.25">
      <c r="O82" s="18"/>
    </row>
    <row r="83" spans="15:15" x14ac:dyDescent="0.25">
      <c r="O83" s="18"/>
    </row>
    <row r="84" spans="15:15" x14ac:dyDescent="0.25">
      <c r="O84" s="18"/>
    </row>
    <row r="85" spans="15:15" x14ac:dyDescent="0.25">
      <c r="O85" s="18"/>
    </row>
    <row r="86" spans="15:15" x14ac:dyDescent="0.25">
      <c r="O86" s="18"/>
    </row>
  </sheetData>
  <sheetProtection algorithmName="SHA-512" hashValue="XPDJ84aNApGaQZAvqq9K7IOizxtNkPOh9T7hIk8nwPZ1unO9sCYpoX5q1iX7xrU3oe+bEimxlcuja/c4GZIXpA==" saltValue="c/DlSPFO8mrXm+7Dt/PBwg==" spinCount="100000" sheet="1" objects="1" autoFilter="0"/>
  <protectedRanges>
    <protectedRange sqref="B2:B12" name="Range1"/>
  </protectedRanges>
  <mergeCells count="5">
    <mergeCell ref="G4:G7"/>
    <mergeCell ref="G8:G11"/>
    <mergeCell ref="I2:N2"/>
    <mergeCell ref="C11:D11"/>
    <mergeCell ref="C10:D10"/>
  </mergeCells>
  <conditionalFormatting sqref="D14">
    <cfRule type="cellIs" dxfId="0" priority="1" operator="lessThan">
      <formula>0</formula>
    </cfRule>
  </conditionalFormatting>
  <dataValidations count="5">
    <dataValidation type="list" allowBlank="1" showInputMessage="1" showErrorMessage="1" sqref="B6" xr:uid="{0FFB42CB-2D62-4C6A-810F-5FC3CCCB8360}">
      <formula1>$F$5:$F$6</formula1>
    </dataValidation>
    <dataValidation type="list" allowBlank="1" showInputMessage="1" showErrorMessage="1" sqref="B7" xr:uid="{FCC5D9FA-CCEE-42D7-B0D2-5D0EACB27C70}">
      <formula1>$E$7:$E$8</formula1>
    </dataValidation>
    <dataValidation type="list" allowBlank="1" showInputMessage="1" showErrorMessage="1" sqref="B7" xr:uid="{86F673C4-1E54-42EB-8E1E-F11027EDF515}">
      <formula1>#REF!</formula1>
    </dataValidation>
    <dataValidation type="list" allowBlank="1" showInputMessage="1" showErrorMessage="1" sqref="B3" xr:uid="{B4F6C3E7-B118-4588-8411-6F71C63C4B03}">
      <formula1>$O$3:$O$74</formula1>
    </dataValidation>
    <dataValidation type="list" allowBlank="1" showInputMessage="1" showErrorMessage="1" sqref="B4" xr:uid="{23114AA6-42AC-4DA6-9DF4-C5D830944BCB}">
      <formula1>$E$4:$E$6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Antanaitis</dc:creator>
  <cp:lastModifiedBy>Tomas Antanaitis</cp:lastModifiedBy>
  <dcterms:created xsi:type="dcterms:W3CDTF">2022-06-03T07:13:31Z</dcterms:created>
  <dcterms:modified xsi:type="dcterms:W3CDTF">2022-06-06T08:21:02Z</dcterms:modified>
</cp:coreProperties>
</file>